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ine\Downloads\"/>
    </mc:Choice>
  </mc:AlternateContent>
  <xr:revisionPtr revIDLastSave="0" documentId="13_ncr:1_{CE56ABA4-7229-4DC0-88DA-9E926D220657}" xr6:coauthVersionLast="47" xr6:coauthVersionMax="47" xr10:uidLastSave="{00000000-0000-0000-0000-000000000000}"/>
  <bookViews>
    <workbookView xWindow="-120" yWindow="-120" windowWidth="20730" windowHeight="11040" xr2:uid="{DC920F78-87FA-4C73-B682-026E44DBFBF8}"/>
  </bookViews>
  <sheets>
    <sheet name="GRAND NATIONALS" sheetId="1" r:id="rId1"/>
    <sheet name="ORD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N10" i="1"/>
  <c r="L10" i="1"/>
  <c r="J10" i="1"/>
  <c r="H10" i="1"/>
  <c r="F10" i="1"/>
  <c r="N8" i="1"/>
  <c r="L8" i="1"/>
  <c r="J8" i="1"/>
  <c r="H8" i="1"/>
  <c r="F6" i="1"/>
  <c r="F5" i="1"/>
  <c r="P8" i="1" l="1"/>
  <c r="F8" i="1"/>
  <c r="N5" i="1"/>
  <c r="N6" i="1"/>
  <c r="L5" i="1"/>
  <c r="L6" i="1"/>
  <c r="J5" i="1"/>
  <c r="J6" i="1"/>
  <c r="H5" i="1"/>
  <c r="H6" i="1"/>
  <c r="O8" i="1" l="1"/>
  <c r="D8" i="1" s="1"/>
  <c r="P16" i="1"/>
  <c r="N16" i="1"/>
  <c r="L16" i="1"/>
  <c r="J16" i="1"/>
  <c r="H16" i="1"/>
  <c r="F16" i="1"/>
  <c r="P17" i="1"/>
  <c r="N17" i="1"/>
  <c r="L17" i="1"/>
  <c r="J17" i="1"/>
  <c r="H17" i="1"/>
  <c r="P14" i="1"/>
  <c r="N14" i="1"/>
  <c r="L14" i="1"/>
  <c r="J14" i="1"/>
  <c r="H14" i="1"/>
  <c r="F14" i="1"/>
  <c r="P12" i="1"/>
  <c r="N12" i="1"/>
  <c r="L12" i="1"/>
  <c r="J12" i="1"/>
  <c r="H12" i="1"/>
  <c r="F12" i="1"/>
  <c r="P20" i="1"/>
  <c r="N20" i="1"/>
  <c r="L20" i="1"/>
  <c r="J20" i="1"/>
  <c r="H20" i="1"/>
  <c r="F20" i="1"/>
  <c r="P19" i="1"/>
  <c r="N19" i="1"/>
  <c r="L19" i="1"/>
  <c r="J19" i="1"/>
  <c r="H19" i="1"/>
  <c r="F19" i="1"/>
  <c r="P5" i="1"/>
  <c r="P6" i="1"/>
  <c r="O14" i="1" l="1"/>
  <c r="D14" i="1" s="1"/>
  <c r="O12" i="1"/>
  <c r="D12" i="1" s="1"/>
  <c r="O20" i="1"/>
  <c r="O16" i="1"/>
  <c r="O19" i="1"/>
  <c r="O17" i="1"/>
  <c r="O5" i="1"/>
  <c r="D19" i="1" l="1"/>
  <c r="D20" i="1"/>
  <c r="D16" i="1"/>
  <c r="D17" i="1"/>
  <c r="P10" i="1"/>
  <c r="O10" i="1" l="1"/>
  <c r="D10" i="1" s="1"/>
  <c r="O6" i="1" l="1"/>
  <c r="D6" i="1" s="1"/>
  <c r="D5" i="1"/>
</calcChain>
</file>

<file path=xl/sharedStrings.xml><?xml version="1.0" encoding="utf-8"?>
<sst xmlns="http://schemas.openxmlformats.org/spreadsheetml/2006/main" count="111" uniqueCount="53">
  <si>
    <t>Final</t>
  </si>
  <si>
    <t>Judge 1</t>
  </si>
  <si>
    <t>Judge 2</t>
  </si>
  <si>
    <t>Total</t>
  </si>
  <si>
    <t>Judge 3</t>
  </si>
  <si>
    <t>Place</t>
  </si>
  <si>
    <t>Score</t>
  </si>
  <si>
    <t>Ordinal</t>
  </si>
  <si>
    <t>JUNIOR</t>
  </si>
  <si>
    <t>SENIOR</t>
  </si>
  <si>
    <t>PRE-TEEN</t>
  </si>
  <si>
    <t>X-STRUT</t>
  </si>
  <si>
    <t>DUET</t>
  </si>
  <si>
    <t>SOLO</t>
  </si>
  <si>
    <t>2-BATON</t>
  </si>
  <si>
    <t>3-BATON</t>
  </si>
  <si>
    <t>Judge 4</t>
  </si>
  <si>
    <t>Judge 5</t>
  </si>
  <si>
    <t>GRAND NATIONALS</t>
  </si>
  <si>
    <t>EVENT</t>
  </si>
  <si>
    <t>LEVEL</t>
  </si>
  <si>
    <t>ATHLETE</t>
  </si>
  <si>
    <t>ARTISTIC TWIRL</t>
  </si>
  <si>
    <t>ARTISTIC PAIR</t>
  </si>
  <si>
    <t>NOVICE</t>
  </si>
  <si>
    <t>BEGINNER</t>
  </si>
  <si>
    <t>INTERMEDIATE</t>
  </si>
  <si>
    <t>JUVENILE</t>
  </si>
  <si>
    <t>TWIRL OFF</t>
  </si>
  <si>
    <t>SOFY PUEBLA</t>
  </si>
  <si>
    <t>KATYA GAMPA</t>
  </si>
  <si>
    <t>CHARLOTTE REID</t>
  </si>
  <si>
    <t>SERENITY MORRELL</t>
  </si>
  <si>
    <t>CHIANE HOWELLS</t>
  </si>
  <si>
    <t>SYDNEY WARD</t>
  </si>
  <si>
    <t>HARROP/LEE</t>
  </si>
  <si>
    <t>DELANEY BLACKWOOD</t>
  </si>
  <si>
    <t>OLIVIA REID</t>
  </si>
  <si>
    <t>AMELIA AMARAL</t>
  </si>
  <si>
    <t>DARLA KERN</t>
  </si>
  <si>
    <t>ADALYN WILLIAMS</t>
  </si>
  <si>
    <t>MADISON ZAK</t>
  </si>
  <si>
    <t>ISABEL BALTKOIS</t>
  </si>
  <si>
    <t>ZOE STAMP</t>
  </si>
  <si>
    <t>JAYDA SAUNDERS</t>
  </si>
  <si>
    <t>GRAND NATIONAL AND TWIRL OFFS - ORDER OF EVENTS</t>
  </si>
  <si>
    <t>ALEXIA OLSON</t>
  </si>
  <si>
    <t>BALTKOIS/BOSOMWORTH</t>
  </si>
  <si>
    <t>ARTISTIC PAIRS</t>
  </si>
  <si>
    <t>BALTKOIS/KERN</t>
  </si>
  <si>
    <t>3BATON</t>
  </si>
  <si>
    <t>2BATON</t>
  </si>
  <si>
    <t>XSTRUT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</si>
</sst>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2" borderId="6" xfId="0" applyFill="1" applyBorder="1"/>
    <xf numFmtId="0" fontId="0" fillId="0" borderId="5" xfId="0" applyBorder="1"/>
    <xf numFmtId="0" fontId="0" fillId="3" borderId="9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7" xfId="0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9" xfId="0" applyFill="1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 applyAlignment="1">
      <alignment horizontal="center"/>
    </xf>
    <xf numFmtId="165" fontId="0" fillId="3" borderId="20" xfId="1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2" borderId="17" xfId="0" applyFill="1" applyBorder="1"/>
    <xf numFmtId="0" fontId="0" fillId="0" borderId="17" xfId="0" applyBorder="1"/>
    <xf numFmtId="0" fontId="0" fillId="2" borderId="18" xfId="0" applyFill="1" applyBorder="1" applyAlignment="1">
      <alignment wrapText="1"/>
    </xf>
    <xf numFmtId="0" fontId="0" fillId="2" borderId="19" xfId="0" applyFill="1" applyBorder="1"/>
    <xf numFmtId="0" fontId="0" fillId="2" borderId="22" xfId="0" applyFill="1" applyBorder="1"/>
    <xf numFmtId="0" fontId="6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43F0-BE05-48FA-9179-48CB5792D4E1}">
  <sheetPr>
    <tabColor rgb="FFFF0000"/>
    <pageSetUpPr fitToPage="1"/>
  </sheetPr>
  <dimension ref="A1:P21"/>
  <sheetViews>
    <sheetView tabSelected="1" zoomScale="89" zoomScaleNormal="85" workbookViewId="0">
      <selection activeCell="E19" sqref="E19"/>
    </sheetView>
  </sheetViews>
  <sheetFormatPr defaultRowHeight="15" x14ac:dyDescent="0.25"/>
  <cols>
    <col min="1" max="1" width="15.42578125" bestFit="1" customWidth="1"/>
    <col min="2" max="2" width="12.28515625" bestFit="1" customWidth="1"/>
    <col min="3" max="3" width="17.28515625" bestFit="1" customWidth="1"/>
    <col min="4" max="16" width="8.85546875" customWidth="1"/>
  </cols>
  <sheetData>
    <row r="1" spans="1:16" ht="15.75" thickBot="1" x14ac:dyDescent="0.3"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30.75" thickBot="1" x14ac:dyDescent="0.45">
      <c r="A2" s="1"/>
      <c r="D2" s="56" t="s">
        <v>18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16" ht="15.75" x14ac:dyDescent="0.25">
      <c r="A3" s="47" t="s">
        <v>19</v>
      </c>
      <c r="B3" s="49" t="s">
        <v>20</v>
      </c>
      <c r="C3" s="51" t="s">
        <v>21</v>
      </c>
      <c r="D3" s="3" t="s">
        <v>0</v>
      </c>
      <c r="E3" s="2" t="s">
        <v>1</v>
      </c>
      <c r="F3" s="2"/>
      <c r="G3" s="59" t="s">
        <v>2</v>
      </c>
      <c r="H3" s="59"/>
      <c r="I3" s="59" t="s">
        <v>4</v>
      </c>
      <c r="J3" s="59"/>
      <c r="K3" s="59" t="s">
        <v>16</v>
      </c>
      <c r="L3" s="59"/>
      <c r="M3" s="59" t="s">
        <v>17</v>
      </c>
      <c r="N3" s="59"/>
      <c r="O3" s="3" t="s">
        <v>3</v>
      </c>
      <c r="P3" s="4" t="s">
        <v>0</v>
      </c>
    </row>
    <row r="4" spans="1:16" ht="15.75" thickBot="1" x14ac:dyDescent="0.3">
      <c r="A4" s="48"/>
      <c r="B4" s="50"/>
      <c r="C4" s="52"/>
      <c r="D4" s="5" t="s">
        <v>5</v>
      </c>
      <c r="E4" s="5" t="s">
        <v>6</v>
      </c>
      <c r="F4" s="5" t="s">
        <v>7</v>
      </c>
      <c r="G4" s="5" t="s">
        <v>6</v>
      </c>
      <c r="H4" s="5" t="s">
        <v>7</v>
      </c>
      <c r="I4" s="5" t="s">
        <v>6</v>
      </c>
      <c r="J4" s="5" t="s">
        <v>7</v>
      </c>
      <c r="K4" s="5" t="s">
        <v>6</v>
      </c>
      <c r="L4" s="5" t="s">
        <v>7</v>
      </c>
      <c r="M4" s="5" t="s">
        <v>6</v>
      </c>
      <c r="N4" s="5" t="s">
        <v>7</v>
      </c>
      <c r="O4" s="5" t="s">
        <v>7</v>
      </c>
      <c r="P4" s="6" t="s">
        <v>6</v>
      </c>
    </row>
    <row r="5" spans="1:16" ht="15.75" customHeight="1" x14ac:dyDescent="0.25">
      <c r="A5" s="53" t="s">
        <v>22</v>
      </c>
      <c r="B5" s="7" t="s">
        <v>9</v>
      </c>
      <c r="C5" s="9" t="s">
        <v>46</v>
      </c>
      <c r="D5" s="19">
        <f>IF(O5&lt;=0,0,RANK(O5,$O$5:$O$6,1))</f>
        <v>1</v>
      </c>
      <c r="E5" s="20">
        <v>88</v>
      </c>
      <c r="F5" s="21">
        <f>IF(E5&lt;=0,0,RANK(E5,E$5:E$6,0))</f>
        <v>1</v>
      </c>
      <c r="G5" s="22">
        <v>88</v>
      </c>
      <c r="H5" s="21">
        <f>IF(G5&lt;=0,0,RANK(G5,G$5:G$6,0))</f>
        <v>1</v>
      </c>
      <c r="I5" s="22">
        <v>88</v>
      </c>
      <c r="J5" s="21">
        <f>IF(I5&lt;=0,0,RANK(I5,I$5:I$6,0))</f>
        <v>1</v>
      </c>
      <c r="K5" s="22">
        <v>88.5</v>
      </c>
      <c r="L5" s="21">
        <f>IF(K5&lt;=0,0,RANK(K5,K$5:K$6,0))</f>
        <v>1</v>
      </c>
      <c r="M5" s="21">
        <v>88</v>
      </c>
      <c r="N5" s="21">
        <f>IF(M5&lt;=0,0,RANK(M5,M$5:M$6,0))</f>
        <v>1</v>
      </c>
      <c r="O5" s="22">
        <f>F5+H5+J5+L5+N5</f>
        <v>5</v>
      </c>
      <c r="P5" s="23">
        <f>+E5+G5+I5+K5+M5</f>
        <v>440.5</v>
      </c>
    </row>
    <row r="6" spans="1:16" ht="15.75" customHeight="1" x14ac:dyDescent="0.25">
      <c r="A6" s="54"/>
      <c r="B6" s="7" t="s">
        <v>8</v>
      </c>
      <c r="C6" s="9" t="s">
        <v>29</v>
      </c>
      <c r="D6" s="19">
        <f>IF(O6&lt;=0,0,RANK(O6,$O$5:$O$6,1))</f>
        <v>2</v>
      </c>
      <c r="E6" s="20">
        <v>85</v>
      </c>
      <c r="F6" s="21">
        <f>IF(E6&lt;=0,0,RANK(E6,E$5:E$6,0))</f>
        <v>2</v>
      </c>
      <c r="G6" s="22">
        <v>84</v>
      </c>
      <c r="H6" s="21">
        <f>IF(G6&lt;=0,0,RANK(G6,G$5:G$6,0))</f>
        <v>2</v>
      </c>
      <c r="I6" s="22">
        <v>84</v>
      </c>
      <c r="J6" s="21">
        <f>IF(I6&lt;=0,0,RANK(I6,I$5:I$6,0))</f>
        <v>2</v>
      </c>
      <c r="K6" s="22">
        <v>87</v>
      </c>
      <c r="L6" s="21">
        <f>IF(K6&lt;=0,0,RANK(K6,K$5:K$6,0))</f>
        <v>2</v>
      </c>
      <c r="M6" s="21">
        <v>86</v>
      </c>
      <c r="N6" s="21">
        <f>IF(M6&lt;=0,0,RANK(M6,M$5:M$6,0))</f>
        <v>2</v>
      </c>
      <c r="O6" s="22">
        <f>F6+H6+J6+L6+N6</f>
        <v>10</v>
      </c>
      <c r="P6" s="23">
        <f>+E6+G6+I6+K6+M6</f>
        <v>426</v>
      </c>
    </row>
    <row r="7" spans="1:16" x14ac:dyDescent="0.25">
      <c r="A7" s="10"/>
      <c r="B7" s="11"/>
      <c r="C7" s="12"/>
      <c r="D7" s="13"/>
      <c r="E7" s="14"/>
      <c r="F7" s="15"/>
      <c r="G7" s="16"/>
      <c r="H7" s="15"/>
      <c r="I7" s="16"/>
      <c r="J7" s="15"/>
      <c r="K7" s="16"/>
      <c r="L7" s="15"/>
      <c r="M7" s="15"/>
      <c r="N7" s="15"/>
      <c r="O7" s="15"/>
      <c r="P7" s="24"/>
    </row>
    <row r="8" spans="1:16" ht="15.75" customHeight="1" x14ac:dyDescent="0.25">
      <c r="A8" s="33" t="s">
        <v>48</v>
      </c>
      <c r="B8" s="7" t="s">
        <v>8</v>
      </c>
      <c r="C8" s="9" t="s">
        <v>49</v>
      </c>
      <c r="D8" s="19">
        <f>IF(O8&lt;=0,0,RANK(O8,$O$8,1))</f>
        <v>1</v>
      </c>
      <c r="E8" s="20">
        <v>88</v>
      </c>
      <c r="F8" s="21">
        <f>IF(E8&lt;=0,0,RANK(E8,E$5:E$6,0))</f>
        <v>1</v>
      </c>
      <c r="G8" s="22">
        <v>81.5</v>
      </c>
      <c r="H8" s="21">
        <f>IF(G8&lt;=0,0,RANK(G8,G$8:G$8,0))</f>
        <v>1</v>
      </c>
      <c r="I8" s="22">
        <v>82</v>
      </c>
      <c r="J8" s="21">
        <f>IF(I8&lt;=0,0,RANK(I8,I$8:I$8,0))</f>
        <v>1</v>
      </c>
      <c r="K8" s="22">
        <v>83.5</v>
      </c>
      <c r="L8" s="21">
        <f>IF(K8&lt;=0,0,RANK(K8,K$8:K$8,0))</f>
        <v>1</v>
      </c>
      <c r="M8" s="21">
        <v>81</v>
      </c>
      <c r="N8" s="21">
        <f>IF(M8&lt;=0,0,RANK(M8,M$8:M$8,0))</f>
        <v>1</v>
      </c>
      <c r="O8" s="22">
        <f>F8+H8+J8+L8+N8</f>
        <v>5</v>
      </c>
      <c r="P8" s="23">
        <f>+E8+G8+I8+K8+M8</f>
        <v>416</v>
      </c>
    </row>
    <row r="9" spans="1:16" x14ac:dyDescent="0.25">
      <c r="A9" s="10"/>
      <c r="B9" s="11"/>
      <c r="C9" s="12"/>
      <c r="D9" s="13"/>
      <c r="E9" s="14"/>
      <c r="F9" s="15"/>
      <c r="G9" s="16"/>
      <c r="H9" s="15"/>
      <c r="I9" s="16"/>
      <c r="J9" s="15"/>
      <c r="K9" s="16"/>
      <c r="L9" s="15"/>
      <c r="M9" s="15"/>
      <c r="N9" s="15"/>
      <c r="O9" s="15"/>
      <c r="P9" s="24"/>
    </row>
    <row r="10" spans="1:16" ht="15.75" customHeight="1" x14ac:dyDescent="0.25">
      <c r="A10" s="33" t="s">
        <v>50</v>
      </c>
      <c r="B10" s="7" t="s">
        <v>9</v>
      </c>
      <c r="C10" s="9" t="s">
        <v>34</v>
      </c>
      <c r="D10" s="19">
        <f>IF(O10&lt;=0,0,RANK(O10,$O$10,1))</f>
        <v>1</v>
      </c>
      <c r="E10" s="20">
        <v>91</v>
      </c>
      <c r="F10" s="21">
        <f>IF(E10&lt;=0,0,RANK(E10,E$10:E$10,0))</f>
        <v>1</v>
      </c>
      <c r="G10" s="22">
        <v>97</v>
      </c>
      <c r="H10" s="21">
        <f>IF(G10&lt;=0,0,RANK(G10,G$10:G$10,0))</f>
        <v>1</v>
      </c>
      <c r="I10" s="22">
        <v>94</v>
      </c>
      <c r="J10" s="21">
        <f>IF(I10&lt;=0,0,RANK(I10,I$10:I$10,0))</f>
        <v>1</v>
      </c>
      <c r="K10" s="22">
        <v>94.5</v>
      </c>
      <c r="L10" s="21">
        <f>IF(K10&lt;=0,0,RANK(K10,K$10:K$10,0))</f>
        <v>1</v>
      </c>
      <c r="M10" s="21">
        <v>92</v>
      </c>
      <c r="N10" s="21">
        <f>IF(M10&lt;=0,0,RANK(M10,M$10:M$10,0))</f>
        <v>1</v>
      </c>
      <c r="O10" s="22">
        <f>F10+H10+J10+L10+N10</f>
        <v>5</v>
      </c>
      <c r="P10" s="23">
        <f>+E10+G10+I10+K10+M10</f>
        <v>468.5</v>
      </c>
    </row>
    <row r="11" spans="1:16" x14ac:dyDescent="0.25">
      <c r="A11" s="10"/>
      <c r="B11" s="11"/>
      <c r="C11" s="12"/>
      <c r="D11" s="13"/>
      <c r="E11" s="14"/>
      <c r="F11" s="15"/>
      <c r="G11" s="16"/>
      <c r="H11" s="15"/>
      <c r="I11" s="16"/>
      <c r="J11" s="15"/>
      <c r="K11" s="16"/>
      <c r="L11" s="15"/>
      <c r="M11" s="15"/>
      <c r="N11" s="15"/>
      <c r="O11" s="15"/>
      <c r="P11" s="24"/>
    </row>
    <row r="12" spans="1:16" ht="15.75" customHeight="1" x14ac:dyDescent="0.25">
      <c r="A12" s="33" t="s">
        <v>12</v>
      </c>
      <c r="B12" s="7" t="s">
        <v>9</v>
      </c>
      <c r="C12" s="9" t="s">
        <v>35</v>
      </c>
      <c r="D12" s="19">
        <f>IF(O12&lt;=0,0,RANK(O12,$O$12,1))</f>
        <v>1</v>
      </c>
      <c r="E12" s="20">
        <v>86</v>
      </c>
      <c r="F12" s="21">
        <f>IF(E12&lt;=0,0,RANK(E12,E$12:E$12,0))</f>
        <v>1</v>
      </c>
      <c r="G12" s="22">
        <v>89</v>
      </c>
      <c r="H12" s="21">
        <f>IF(G12&lt;=0,0,RANK(G12,G$12:G$12,0))</f>
        <v>1</v>
      </c>
      <c r="I12" s="22">
        <v>87</v>
      </c>
      <c r="J12" s="21">
        <f>IF(I12&lt;=0,0,RANK(I12,I$12:I$12,0))</f>
        <v>1</v>
      </c>
      <c r="K12" s="22">
        <v>87.5</v>
      </c>
      <c r="L12" s="21">
        <f>IF(K12&lt;=0,0,RANK(K12,K$12:K$12,0))</f>
        <v>1</v>
      </c>
      <c r="M12" s="21">
        <v>86</v>
      </c>
      <c r="N12" s="21">
        <f>IF(M12&lt;=0,0,RANK(M12,M$12:M$12,0))</f>
        <v>1</v>
      </c>
      <c r="O12" s="22">
        <f>F12+H12+J12+L12+N12</f>
        <v>5</v>
      </c>
      <c r="P12" s="23">
        <f>+E12+G12+I12+K12+M12</f>
        <v>435.5</v>
      </c>
    </row>
    <row r="13" spans="1:16" x14ac:dyDescent="0.25">
      <c r="A13" s="10"/>
      <c r="B13" s="11"/>
      <c r="C13" s="12"/>
      <c r="D13" s="13"/>
      <c r="E13" s="14"/>
      <c r="F13" s="15"/>
      <c r="G13" s="16"/>
      <c r="H13" s="15"/>
      <c r="I13" s="16"/>
      <c r="J13" s="15"/>
      <c r="K13" s="16"/>
      <c r="L13" s="15"/>
      <c r="M13" s="15"/>
      <c r="N13" s="15"/>
      <c r="O13" s="15"/>
      <c r="P13" s="24"/>
    </row>
    <row r="14" spans="1:16" ht="15.75" customHeight="1" x14ac:dyDescent="0.25">
      <c r="A14" s="33" t="s">
        <v>51</v>
      </c>
      <c r="B14" s="7" t="s">
        <v>9</v>
      </c>
      <c r="C14" s="9" t="s">
        <v>34</v>
      </c>
      <c r="D14" s="19">
        <f>IF(O14&lt;=0,0,RANK(O14,$O$14,1))</f>
        <v>1</v>
      </c>
      <c r="E14" s="20">
        <v>87</v>
      </c>
      <c r="F14" s="21">
        <f>IF(E14&lt;=0,0,RANK(E14,E$14:E$14,0))</f>
        <v>1</v>
      </c>
      <c r="G14" s="22">
        <v>87</v>
      </c>
      <c r="H14" s="21">
        <f>IF(G14&lt;=0,0,RANK(G14,G$14:G$14,0))</f>
        <v>1</v>
      </c>
      <c r="I14" s="22">
        <v>88</v>
      </c>
      <c r="J14" s="21">
        <f>IF(I14&lt;=0,0,RANK(I14,I$14:I$14,0))</f>
        <v>1</v>
      </c>
      <c r="K14" s="22">
        <v>87</v>
      </c>
      <c r="L14" s="21">
        <f>IF(K14&lt;=0,0,RANK(K14,K$14:K$14,0))</f>
        <v>1</v>
      </c>
      <c r="M14" s="21">
        <v>88</v>
      </c>
      <c r="N14" s="21">
        <f>IF(M14&lt;=0,0,RANK(M14,M$14:M$14,0))</f>
        <v>1</v>
      </c>
      <c r="O14" s="22">
        <f>F14+H14+J14+L14+N14</f>
        <v>5</v>
      </c>
      <c r="P14" s="23">
        <f>+E14+G14+I14+K14+M14</f>
        <v>437</v>
      </c>
    </row>
    <row r="15" spans="1:16" x14ac:dyDescent="0.25">
      <c r="A15" s="10"/>
      <c r="B15" s="11"/>
      <c r="C15" s="12"/>
      <c r="D15" s="13"/>
      <c r="E15" s="14"/>
      <c r="F15" s="15"/>
      <c r="G15" s="16"/>
      <c r="H15" s="15"/>
      <c r="I15" s="16"/>
      <c r="J15" s="15"/>
      <c r="K15" s="16"/>
      <c r="L15" s="15"/>
      <c r="M15" s="15"/>
      <c r="N15" s="15"/>
      <c r="O15" s="15"/>
      <c r="P15" s="24"/>
    </row>
    <row r="16" spans="1:16" ht="15.75" customHeight="1" x14ac:dyDescent="0.25">
      <c r="A16" s="53" t="s">
        <v>52</v>
      </c>
      <c r="B16" s="7" t="s">
        <v>9</v>
      </c>
      <c r="C16" s="9" t="s">
        <v>39</v>
      </c>
      <c r="D16" s="19">
        <f>IF(O16&lt;=0,0,RANK(O16,$O$16:$O$17,1))</f>
        <v>1</v>
      </c>
      <c r="E16" s="20">
        <v>92</v>
      </c>
      <c r="F16" s="21">
        <f>IF(E16&lt;=0,0,RANK(E16,E$16:E$17,0))</f>
        <v>1</v>
      </c>
      <c r="G16" s="22">
        <v>88</v>
      </c>
      <c r="H16" s="21">
        <f>IF(G16&lt;=0,0,RANK(G16,G$16:G$17,0))</f>
        <v>1</v>
      </c>
      <c r="I16" s="22">
        <v>88</v>
      </c>
      <c r="J16" s="21">
        <f>IF(I16&lt;=0,0,RANK(I16,I$16:I$17,0))</f>
        <v>1</v>
      </c>
      <c r="K16" s="22">
        <v>88</v>
      </c>
      <c r="L16" s="21">
        <f>IF(K16&lt;=0,0,RANK(K16,K$16:K$17,0))</f>
        <v>1</v>
      </c>
      <c r="M16" s="21">
        <v>88.5</v>
      </c>
      <c r="N16" s="21">
        <f>IF(M16&lt;=0,0,RANK(M16,M$16:M$17,0))</f>
        <v>2</v>
      </c>
      <c r="O16" s="22">
        <f>F16+H16+J16+L16+N16</f>
        <v>6</v>
      </c>
      <c r="P16" s="23">
        <f>+E16+G16+I16+K16+M16</f>
        <v>444.5</v>
      </c>
    </row>
    <row r="17" spans="1:16" ht="15.75" customHeight="1" x14ac:dyDescent="0.25">
      <c r="A17" s="54"/>
      <c r="B17" s="7" t="s">
        <v>8</v>
      </c>
      <c r="C17" s="9" t="s">
        <v>29</v>
      </c>
      <c r="D17" s="19">
        <f>IF(O17&lt;=0,0,RANK(O17,$O$16:$O$17,1))</f>
        <v>2</v>
      </c>
      <c r="E17" s="20">
        <v>90</v>
      </c>
      <c r="F17" s="21">
        <f>IF(E17&lt;=0,0,RANK(E17,E$16:E$17,0))</f>
        <v>2</v>
      </c>
      <c r="G17" s="22">
        <v>88</v>
      </c>
      <c r="H17" s="21">
        <f>IF(G17&lt;=0,0,RANK(G17,G$16:G$17,0))</f>
        <v>1</v>
      </c>
      <c r="I17" s="22">
        <v>85</v>
      </c>
      <c r="J17" s="21">
        <f>IF(I17&lt;=0,0,RANK(I17,I$16:I$17,0))</f>
        <v>2</v>
      </c>
      <c r="K17" s="22">
        <v>87</v>
      </c>
      <c r="L17" s="21">
        <f>IF(K17&lt;=0,0,RANK(K17,K$16:K$17,0))</f>
        <v>2</v>
      </c>
      <c r="M17" s="21">
        <v>89</v>
      </c>
      <c r="N17" s="21">
        <f>IF(M17&lt;=0,0,RANK(M17,M$16:M$17,0))</f>
        <v>1</v>
      </c>
      <c r="O17" s="22">
        <f>F17+H17+J17+L17+N17</f>
        <v>8</v>
      </c>
      <c r="P17" s="23">
        <f>+E17+G17+I17+K17+M17</f>
        <v>439</v>
      </c>
    </row>
    <row r="18" spans="1:16" x14ac:dyDescent="0.25">
      <c r="A18" s="10"/>
      <c r="B18" s="11"/>
      <c r="C18" s="12"/>
      <c r="D18" s="13"/>
      <c r="E18" s="14"/>
      <c r="F18" s="15"/>
      <c r="G18" s="16"/>
      <c r="H18" s="15"/>
      <c r="I18" s="15"/>
      <c r="J18" s="15"/>
      <c r="K18" s="16"/>
      <c r="L18" s="15"/>
      <c r="M18" s="15"/>
      <c r="N18" s="15"/>
      <c r="O18" s="15"/>
      <c r="P18" s="24"/>
    </row>
    <row r="19" spans="1:16" ht="15.75" customHeight="1" x14ac:dyDescent="0.25">
      <c r="A19" s="53" t="s">
        <v>13</v>
      </c>
      <c r="B19" s="7" t="s">
        <v>9</v>
      </c>
      <c r="C19" s="9" t="s">
        <v>34</v>
      </c>
      <c r="D19" s="19">
        <f>IF(O19&lt;=0,0,RANK(O19,$O$19:$O$20,1))</f>
        <v>1</v>
      </c>
      <c r="E19" s="20">
        <v>93</v>
      </c>
      <c r="F19" s="21">
        <f>IF(E19&lt;=0,0,RANK(E19,E$19:E$20,0))</f>
        <v>1</v>
      </c>
      <c r="G19" s="22">
        <v>96</v>
      </c>
      <c r="H19" s="21">
        <f>IF(G19&lt;=0,0,RANK(G19,G$19:G$20,0))</f>
        <v>1</v>
      </c>
      <c r="I19" s="22">
        <v>94</v>
      </c>
      <c r="J19" s="21">
        <f>IF(I19&lt;=0,0,RANK(I19,I$19:I$20,0))</f>
        <v>1</v>
      </c>
      <c r="K19" s="22">
        <v>96</v>
      </c>
      <c r="L19" s="21">
        <f>IF(K19&lt;=0,0,RANK(K19,K$19:K$20,0))</f>
        <v>1</v>
      </c>
      <c r="M19" s="21">
        <v>92.7</v>
      </c>
      <c r="N19" s="21">
        <f>IF(M19&lt;=0,0,RANK(M19,M$19:M$20,0))</f>
        <v>1</v>
      </c>
      <c r="O19" s="22">
        <f>F19+H19+J19+L19+N19</f>
        <v>5</v>
      </c>
      <c r="P19" s="23">
        <f>+E19+G19+I19+K19+M19</f>
        <v>471.7</v>
      </c>
    </row>
    <row r="20" spans="1:16" ht="15.75" customHeight="1" x14ac:dyDescent="0.25">
      <c r="A20" s="54"/>
      <c r="B20" s="7" t="s">
        <v>8</v>
      </c>
      <c r="C20" s="9" t="s">
        <v>44</v>
      </c>
      <c r="D20" s="19">
        <f>IF(O20&lt;=0,0,RANK(O20,$O$19:$O$20,1))</f>
        <v>2</v>
      </c>
      <c r="E20" s="20">
        <v>84</v>
      </c>
      <c r="F20" s="21">
        <f>IF(E20&lt;=0,0,RANK(E20,E$19:E$20,0))</f>
        <v>2</v>
      </c>
      <c r="G20" s="22">
        <v>84.5</v>
      </c>
      <c r="H20" s="21">
        <f>IF(G20&lt;=0,0,RANK(G20,G$19:G$20,0))</f>
        <v>2</v>
      </c>
      <c r="I20" s="22">
        <v>83</v>
      </c>
      <c r="J20" s="21">
        <f>IF(I20&lt;=0,0,RANK(I20,I$19:I$20,0))</f>
        <v>2</v>
      </c>
      <c r="K20" s="22">
        <v>84</v>
      </c>
      <c r="L20" s="21">
        <f>IF(K20&lt;=0,0,RANK(K20,K$19:K$20,0))</f>
        <v>2</v>
      </c>
      <c r="M20" s="21">
        <v>86.5</v>
      </c>
      <c r="N20" s="21">
        <f>IF(M20&lt;=0,0,RANK(M20,M$19:M$20,0))</f>
        <v>2</v>
      </c>
      <c r="O20" s="22">
        <f>F20+H20+J20+L20+N20</f>
        <v>10</v>
      </c>
      <c r="P20" s="23">
        <f>+E20+G20+I20+K20+M20</f>
        <v>422</v>
      </c>
    </row>
    <row r="21" spans="1:16" ht="15.75" thickBot="1" x14ac:dyDescent="0.3">
      <c r="A21" s="25"/>
      <c r="B21" s="26"/>
      <c r="C21" s="27"/>
      <c r="D21" s="28"/>
      <c r="E21" s="29"/>
      <c r="F21" s="30"/>
      <c r="G21" s="31"/>
      <c r="H21" s="30"/>
      <c r="I21" s="31"/>
      <c r="J21" s="30"/>
      <c r="K21" s="31"/>
      <c r="L21" s="30"/>
      <c r="M21" s="30"/>
      <c r="N21" s="30"/>
      <c r="O21" s="30"/>
      <c r="P21" s="32"/>
    </row>
  </sheetData>
  <sortState xmlns:xlrd2="http://schemas.microsoft.com/office/spreadsheetml/2017/richdata2" ref="B19:P20">
    <sortCondition ref="D19:D20"/>
  </sortState>
  <mergeCells count="12">
    <mergeCell ref="A19:A20"/>
    <mergeCell ref="A16:A17"/>
    <mergeCell ref="D1:P1"/>
    <mergeCell ref="D2:P2"/>
    <mergeCell ref="G3:H3"/>
    <mergeCell ref="I3:J3"/>
    <mergeCell ref="K3:L3"/>
    <mergeCell ref="M3:N3"/>
    <mergeCell ref="A3:A4"/>
    <mergeCell ref="B3:B4"/>
    <mergeCell ref="C3:C4"/>
    <mergeCell ref="A5:A6"/>
  </mergeCells>
  <pageMargins left="0.25" right="0.25" top="0.75" bottom="0.75" header="0.3" footer="0.3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A75D-4218-416C-85A2-F38BC7B50308}">
  <sheetPr>
    <pageSetUpPr fitToPage="1"/>
  </sheetPr>
  <dimension ref="A1:C35"/>
  <sheetViews>
    <sheetView topLeftCell="A16" workbookViewId="0">
      <selection activeCell="C34" sqref="C34"/>
    </sheetView>
  </sheetViews>
  <sheetFormatPr defaultRowHeight="15" x14ac:dyDescent="0.25"/>
  <cols>
    <col min="1" max="1" width="16.7109375" style="17" customWidth="1"/>
    <col min="2" max="2" width="15.5703125" customWidth="1"/>
    <col min="3" max="3" width="24.28515625" customWidth="1"/>
  </cols>
  <sheetData>
    <row r="1" spans="1:3" ht="30" x14ac:dyDescent="0.25">
      <c r="A1" s="45" t="s">
        <v>45</v>
      </c>
      <c r="B1" s="46"/>
      <c r="C1" s="46"/>
    </row>
    <row r="2" spans="1:3" ht="15.75" thickBot="1" x14ac:dyDescent="0.3"/>
    <row r="3" spans="1:3" ht="43.15" customHeight="1" x14ac:dyDescent="0.25">
      <c r="A3" s="37" t="s">
        <v>19</v>
      </c>
      <c r="B3" s="38" t="s">
        <v>20</v>
      </c>
      <c r="C3" s="39" t="s">
        <v>21</v>
      </c>
    </row>
    <row r="4" spans="1:3" x14ac:dyDescent="0.25">
      <c r="A4" s="18"/>
      <c r="B4" s="8"/>
      <c r="C4" s="40"/>
    </row>
    <row r="5" spans="1:3" x14ac:dyDescent="0.25">
      <c r="A5" s="34" t="s">
        <v>22</v>
      </c>
      <c r="B5" s="7" t="s">
        <v>8</v>
      </c>
      <c r="C5" s="41" t="s">
        <v>29</v>
      </c>
    </row>
    <row r="6" spans="1:3" x14ac:dyDescent="0.25">
      <c r="A6" s="36"/>
      <c r="B6" s="7" t="s">
        <v>9</v>
      </c>
      <c r="C6" s="41" t="s">
        <v>46</v>
      </c>
    </row>
    <row r="7" spans="1:3" x14ac:dyDescent="0.25">
      <c r="A7" s="18"/>
      <c r="B7" s="8"/>
      <c r="C7" s="40"/>
    </row>
    <row r="8" spans="1:3" x14ac:dyDescent="0.25">
      <c r="A8" s="34" t="s">
        <v>23</v>
      </c>
      <c r="B8" s="7" t="s">
        <v>8</v>
      </c>
      <c r="C8" s="41" t="s">
        <v>47</v>
      </c>
    </row>
    <row r="9" spans="1:3" x14ac:dyDescent="0.25">
      <c r="A9" s="18"/>
      <c r="B9" s="8"/>
      <c r="C9" s="40"/>
    </row>
    <row r="10" spans="1:3" x14ac:dyDescent="0.25">
      <c r="A10" s="34" t="s">
        <v>24</v>
      </c>
      <c r="B10" s="7" t="s">
        <v>27</v>
      </c>
      <c r="C10" s="41" t="s">
        <v>30</v>
      </c>
    </row>
    <row r="11" spans="1:3" x14ac:dyDescent="0.25">
      <c r="A11" s="35" t="s">
        <v>28</v>
      </c>
      <c r="B11" s="7" t="s">
        <v>10</v>
      </c>
      <c r="C11" s="41" t="s">
        <v>31</v>
      </c>
    </row>
    <row r="12" spans="1:3" x14ac:dyDescent="0.25">
      <c r="A12" s="35"/>
      <c r="B12" s="7" t="s">
        <v>8</v>
      </c>
      <c r="C12" s="41" t="s">
        <v>32</v>
      </c>
    </row>
    <row r="13" spans="1:3" x14ac:dyDescent="0.25">
      <c r="A13" s="36"/>
      <c r="B13" s="7" t="s">
        <v>9</v>
      </c>
      <c r="C13" s="41" t="s">
        <v>33</v>
      </c>
    </row>
    <row r="14" spans="1:3" x14ac:dyDescent="0.25">
      <c r="A14" s="18"/>
      <c r="B14" s="8"/>
      <c r="C14" s="40"/>
    </row>
    <row r="15" spans="1:3" x14ac:dyDescent="0.25">
      <c r="A15" s="34" t="s">
        <v>15</v>
      </c>
      <c r="B15" s="7" t="s">
        <v>9</v>
      </c>
      <c r="C15" s="41" t="s">
        <v>34</v>
      </c>
    </row>
    <row r="16" spans="1:3" x14ac:dyDescent="0.25">
      <c r="A16" s="18"/>
      <c r="B16" s="8"/>
      <c r="C16" s="40"/>
    </row>
    <row r="17" spans="1:3" x14ac:dyDescent="0.25">
      <c r="A17" s="34" t="s">
        <v>12</v>
      </c>
      <c r="B17" s="7" t="s">
        <v>9</v>
      </c>
      <c r="C17" s="41" t="s">
        <v>35</v>
      </c>
    </row>
    <row r="18" spans="1:3" x14ac:dyDescent="0.25">
      <c r="A18" s="18"/>
      <c r="B18" s="8"/>
      <c r="C18" s="40"/>
    </row>
    <row r="19" spans="1:3" x14ac:dyDescent="0.25">
      <c r="A19" s="34" t="s">
        <v>25</v>
      </c>
      <c r="B19" s="7" t="s">
        <v>27</v>
      </c>
      <c r="C19" s="41" t="s">
        <v>36</v>
      </c>
    </row>
    <row r="20" spans="1:3" x14ac:dyDescent="0.25">
      <c r="A20" s="35" t="s">
        <v>28</v>
      </c>
      <c r="B20" s="7" t="s">
        <v>10</v>
      </c>
      <c r="C20" s="41" t="s">
        <v>37</v>
      </c>
    </row>
    <row r="21" spans="1:3" x14ac:dyDescent="0.25">
      <c r="A21" s="36"/>
      <c r="B21" s="7" t="s">
        <v>9</v>
      </c>
      <c r="C21" s="41" t="s">
        <v>38</v>
      </c>
    </row>
    <row r="22" spans="1:3" x14ac:dyDescent="0.25">
      <c r="A22" s="18"/>
      <c r="B22" s="8"/>
      <c r="C22" s="40"/>
    </row>
    <row r="23" spans="1:3" x14ac:dyDescent="0.25">
      <c r="A23" s="34" t="s">
        <v>14</v>
      </c>
      <c r="B23" s="7" t="s">
        <v>9</v>
      </c>
      <c r="C23" s="41" t="s">
        <v>34</v>
      </c>
    </row>
    <row r="24" spans="1:3" x14ac:dyDescent="0.25">
      <c r="A24" s="18"/>
      <c r="B24" s="8"/>
      <c r="C24" s="40"/>
    </row>
    <row r="25" spans="1:3" x14ac:dyDescent="0.25">
      <c r="A25" s="34" t="s">
        <v>11</v>
      </c>
      <c r="B25" s="7" t="s">
        <v>8</v>
      </c>
      <c r="C25" s="41" t="s">
        <v>29</v>
      </c>
    </row>
    <row r="26" spans="1:3" x14ac:dyDescent="0.25">
      <c r="A26" s="36"/>
      <c r="B26" s="7" t="s">
        <v>9</v>
      </c>
      <c r="C26" s="41" t="s">
        <v>39</v>
      </c>
    </row>
    <row r="27" spans="1:3" x14ac:dyDescent="0.25">
      <c r="A27" s="18"/>
      <c r="B27" s="8"/>
      <c r="C27" s="40"/>
    </row>
    <row r="28" spans="1:3" x14ac:dyDescent="0.25">
      <c r="A28" s="34" t="s">
        <v>26</v>
      </c>
      <c r="B28" s="7" t="s">
        <v>27</v>
      </c>
      <c r="C28" s="41" t="s">
        <v>40</v>
      </c>
    </row>
    <row r="29" spans="1:3" x14ac:dyDescent="0.25">
      <c r="A29" s="35" t="s">
        <v>28</v>
      </c>
      <c r="B29" s="7" t="s">
        <v>10</v>
      </c>
      <c r="C29" s="41" t="s">
        <v>41</v>
      </c>
    </row>
    <row r="30" spans="1:3" x14ac:dyDescent="0.25">
      <c r="A30" s="35"/>
      <c r="B30" s="7" t="s">
        <v>8</v>
      </c>
      <c r="C30" s="41" t="s">
        <v>42</v>
      </c>
    </row>
    <row r="31" spans="1:3" x14ac:dyDescent="0.25">
      <c r="A31" s="36"/>
      <c r="B31" s="7" t="s">
        <v>9</v>
      </c>
      <c r="C31" s="41" t="s">
        <v>43</v>
      </c>
    </row>
    <row r="32" spans="1:3" x14ac:dyDescent="0.25">
      <c r="A32" s="18"/>
      <c r="B32" s="8"/>
      <c r="C32" s="40"/>
    </row>
    <row r="33" spans="1:3" x14ac:dyDescent="0.25">
      <c r="A33" s="34" t="s">
        <v>13</v>
      </c>
      <c r="B33" s="7" t="s">
        <v>8</v>
      </c>
      <c r="C33" s="41" t="s">
        <v>44</v>
      </c>
    </row>
    <row r="34" spans="1:3" x14ac:dyDescent="0.25">
      <c r="A34" s="36"/>
      <c r="B34" s="7" t="s">
        <v>9</v>
      </c>
      <c r="C34" s="41" t="s">
        <v>34</v>
      </c>
    </row>
    <row r="35" spans="1:3" ht="15.75" thickBot="1" x14ac:dyDescent="0.3">
      <c r="A35" s="42"/>
      <c r="B35" s="43"/>
      <c r="C35" s="4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GRAND NATIONALS</vt:lpstr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Kimberly Saunders</cp:lastModifiedBy>
  <cp:lastPrinted>2024-06-23T18:11:56Z</cp:lastPrinted>
  <dcterms:created xsi:type="dcterms:W3CDTF">2019-06-22T14:24:21Z</dcterms:created>
  <dcterms:modified xsi:type="dcterms:W3CDTF">2024-06-23T18:22:19Z</dcterms:modified>
</cp:coreProperties>
</file>